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55" windowHeight="12045" activeTab="1"/>
  </bookViews>
  <sheets>
    <sheet name="入力" sheetId="1" r:id="rId1"/>
    <sheet name="一覧表" sheetId="2" r:id="rId2"/>
  </sheets>
  <definedNames/>
  <calcPr fullCalcOnLoad="1"/>
</workbook>
</file>

<file path=xl/sharedStrings.xml><?xml version="1.0" encoding="utf-8"?>
<sst xmlns="http://schemas.openxmlformats.org/spreadsheetml/2006/main" count="37" uniqueCount="24">
  <si>
    <t>任意継続掛金額一覧表</t>
  </si>
  <si>
    <t>短期任意継続掛金</t>
  </si>
  <si>
    <t>介護任意継続掛金</t>
  </si>
  <si>
    <t>年号</t>
  </si>
  <si>
    <t>年</t>
  </si>
  <si>
    <t>今年度の情報</t>
  </si>
  <si>
    <t>今年度の任継掛金率</t>
  </si>
  <si>
    <t>短期</t>
  </si>
  <si>
    <t>介護</t>
  </si>
  <si>
    <t>←数式入り（いじらないで～）</t>
  </si>
  <si>
    <t>黄色いセルに入力！</t>
  </si>
  <si>
    <t>円</t>
  </si>
  <si>
    <t>月額</t>
  </si>
  <si>
    <t>半年前納</t>
  </si>
  <si>
    <t>1年前納</t>
  </si>
  <si>
    <t>4～9月</t>
  </si>
  <si>
    <t>10～3月</t>
  </si>
  <si>
    <t>令和</t>
  </si>
  <si>
    <t>各月払い
（1か月分）</t>
  </si>
  <si>
    <t>退職時の標準報酬月額</t>
  </si>
  <si>
    <t>～</t>
  </si>
  <si>
    <r>
      <t>退職時の標準報酬月額が410,000円以上であった場合は、上限額の</t>
    </r>
    <r>
      <rPr>
        <b/>
        <sz val="11"/>
        <rFont val="ＭＳ Ｐゴシック"/>
        <family val="3"/>
      </rPr>
      <t>「380,000円」</t>
    </r>
    <r>
      <rPr>
        <sz val="11"/>
        <rFont val="ＭＳ Ｐゴシック"/>
        <family val="3"/>
      </rPr>
      <t>が任意継続掛金の計算の基礎となる標準報酬月額となります（この上限額は、年度によって変更されます）。</t>
    </r>
  </si>
  <si>
    <t>17.20</t>
  </si>
  <si>
    <t>99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</si>
</sst>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00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2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49" fontId="0" fillId="33" borderId="10" xfId="0" applyNumberForma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8" fontId="0" fillId="0" borderId="0" xfId="49" applyFont="1" applyAlignment="1">
      <alignment vertical="center"/>
    </xf>
    <xf numFmtId="0" fontId="6" fillId="0" borderId="11" xfId="0" applyFont="1" applyBorder="1" applyAlignment="1">
      <alignment horizontal="right" vertical="center"/>
    </xf>
    <xf numFmtId="38" fontId="4" fillId="0" borderId="11" xfId="49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34" borderId="14" xfId="49" applyFont="1" applyFill="1" applyBorder="1" applyAlignment="1">
      <alignment vertical="center"/>
    </xf>
    <xf numFmtId="38" fontId="4" fillId="0" borderId="11" xfId="49" applyFont="1" applyFill="1" applyBorder="1" applyAlignment="1">
      <alignment horizontal="center" vertical="center" textRotation="180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8" fontId="0" fillId="0" borderId="16" xfId="49" applyFont="1" applyBorder="1" applyAlignment="1">
      <alignment horizontal="left" vertical="center" wrapText="1"/>
    </xf>
    <xf numFmtId="38" fontId="0" fillId="0" borderId="17" xfId="49" applyFont="1" applyBorder="1" applyAlignment="1">
      <alignment horizontal="left" vertical="center" wrapText="1"/>
    </xf>
    <xf numFmtId="38" fontId="0" fillId="0" borderId="18" xfId="49" applyFont="1" applyBorder="1" applyAlignment="1">
      <alignment horizontal="left" vertical="center" wrapText="1"/>
    </xf>
    <xf numFmtId="38" fontId="0" fillId="0" borderId="19" xfId="49" applyFont="1" applyBorder="1" applyAlignment="1">
      <alignment horizontal="left" vertical="center" wrapText="1"/>
    </xf>
    <xf numFmtId="38" fontId="0" fillId="0" borderId="0" xfId="49" applyFont="1" applyBorder="1" applyAlignment="1">
      <alignment horizontal="left" vertical="center" wrapText="1"/>
    </xf>
    <xf numFmtId="38" fontId="0" fillId="0" borderId="20" xfId="49" applyFont="1" applyBorder="1" applyAlignment="1">
      <alignment horizontal="left" vertical="center" wrapText="1"/>
    </xf>
    <xf numFmtId="38" fontId="0" fillId="0" borderId="21" xfId="49" applyFont="1" applyBorder="1" applyAlignment="1">
      <alignment horizontal="left" vertical="center" wrapText="1"/>
    </xf>
    <xf numFmtId="38" fontId="0" fillId="0" borderId="22" xfId="49" applyFont="1" applyBorder="1" applyAlignment="1">
      <alignment horizontal="left" vertical="center" wrapText="1"/>
    </xf>
    <xf numFmtId="38" fontId="0" fillId="0" borderId="23" xfId="49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27" sqref="E27"/>
    </sheetView>
  </sheetViews>
  <sheetFormatPr defaultColWidth="9.00390625" defaultRowHeight="13.5"/>
  <sheetData>
    <row r="1" ht="13.5">
      <c r="A1" t="s">
        <v>10</v>
      </c>
    </row>
    <row r="3" ht="13.5">
      <c r="A3" t="s">
        <v>5</v>
      </c>
    </row>
    <row r="4" spans="1:2" ht="13.5">
      <c r="A4" s="1" t="s">
        <v>3</v>
      </c>
      <c r="B4" s="1" t="s">
        <v>4</v>
      </c>
    </row>
    <row r="5" spans="1:2" ht="13.5">
      <c r="A5" s="2" t="s">
        <v>17</v>
      </c>
      <c r="B5" s="2">
        <v>6</v>
      </c>
    </row>
    <row r="7" ht="13.5">
      <c r="A7" t="s">
        <v>6</v>
      </c>
    </row>
    <row r="8" spans="1:2" ht="13.5">
      <c r="A8" s="1" t="s">
        <v>7</v>
      </c>
      <c r="B8" s="1" t="s">
        <v>8</v>
      </c>
    </row>
    <row r="9" spans="1:2" ht="13.5">
      <c r="A9" s="5" t="s">
        <v>23</v>
      </c>
      <c r="B9" s="5" t="s">
        <v>22</v>
      </c>
    </row>
    <row r="10" spans="1:3" ht="13.5">
      <c r="A10" s="6">
        <f>A9*1</f>
        <v>99</v>
      </c>
      <c r="B10" s="6">
        <f>B9*1</f>
        <v>17.2</v>
      </c>
      <c r="C10" t="s">
        <v>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1" width="10.75390625" style="0" customWidth="1"/>
    <col min="5" max="5" width="10.50390625" style="0" bestFit="1" customWidth="1"/>
    <col min="7" max="7" width="11.625" style="0" bestFit="1" customWidth="1"/>
    <col min="9" max="9" width="9.25390625" style="0" bestFit="1" customWidth="1"/>
  </cols>
  <sheetData>
    <row r="1" spans="1:9" ht="14.25">
      <c r="A1" s="14" t="s">
        <v>0</v>
      </c>
      <c r="H1" s="4"/>
      <c r="I1" s="4"/>
    </row>
    <row r="3" spans="1:9" ht="24.75" customHeight="1">
      <c r="A3" s="26" t="s">
        <v>19</v>
      </c>
      <c r="B3" s="23" t="s">
        <v>1</v>
      </c>
      <c r="C3" s="23"/>
      <c r="D3" s="23"/>
      <c r="E3" s="23"/>
      <c r="F3" s="23" t="s">
        <v>2</v>
      </c>
      <c r="G3" s="23"/>
      <c r="H3" s="23"/>
      <c r="I3" s="23"/>
    </row>
    <row r="4" spans="1:9" ht="24.75" customHeight="1">
      <c r="A4" s="26"/>
      <c r="B4" s="36" t="str">
        <f>"掛金率：1000分の"&amp;'入力'!A9</f>
        <v>掛金率：1000分の99</v>
      </c>
      <c r="C4" s="36"/>
      <c r="D4" s="36"/>
      <c r="E4" s="36"/>
      <c r="F4" s="23" t="str">
        <f>"掛金率：1000分の"&amp;'入力'!B9</f>
        <v>掛金率：1000分の17.20</v>
      </c>
      <c r="G4" s="23"/>
      <c r="H4" s="23"/>
      <c r="I4" s="23"/>
    </row>
    <row r="5" spans="1:9" ht="19.5" customHeight="1">
      <c r="A5" s="23" t="s">
        <v>12</v>
      </c>
      <c r="B5" s="24" t="s">
        <v>18</v>
      </c>
      <c r="C5" s="23" t="s">
        <v>13</v>
      </c>
      <c r="D5" s="23"/>
      <c r="E5" s="23" t="s">
        <v>14</v>
      </c>
      <c r="F5" s="24" t="s">
        <v>18</v>
      </c>
      <c r="G5" s="23" t="s">
        <v>13</v>
      </c>
      <c r="H5" s="23"/>
      <c r="I5" s="23" t="s">
        <v>14</v>
      </c>
    </row>
    <row r="6" spans="1:9" ht="19.5" customHeight="1">
      <c r="A6" s="23"/>
      <c r="B6" s="25"/>
      <c r="C6" s="3" t="s">
        <v>15</v>
      </c>
      <c r="D6" s="3" t="s">
        <v>16</v>
      </c>
      <c r="E6" s="23"/>
      <c r="F6" s="25"/>
      <c r="G6" s="3" t="s">
        <v>15</v>
      </c>
      <c r="H6" s="3" t="s">
        <v>16</v>
      </c>
      <c r="I6" s="23"/>
    </row>
    <row r="7" spans="1:9" ht="24.75" customHeight="1">
      <c r="A7" s="9" t="s">
        <v>11</v>
      </c>
      <c r="B7" s="7" t="s">
        <v>11</v>
      </c>
      <c r="C7" s="11" t="s">
        <v>11</v>
      </c>
      <c r="D7" s="7" t="s">
        <v>11</v>
      </c>
      <c r="E7" s="11" t="s">
        <v>11</v>
      </c>
      <c r="F7" s="7" t="s">
        <v>11</v>
      </c>
      <c r="G7" s="11" t="s">
        <v>11</v>
      </c>
      <c r="H7" s="7" t="s">
        <v>11</v>
      </c>
      <c r="I7" s="11" t="s">
        <v>11</v>
      </c>
    </row>
    <row r="8" spans="1:9" ht="24.75" customHeight="1">
      <c r="A8" s="10">
        <v>58000</v>
      </c>
      <c r="B8" s="8">
        <f>ROUNDDOWN(A8*'入力'!$A$9/1000,0)</f>
        <v>5742</v>
      </c>
      <c r="C8" s="12">
        <f>B8+ROUND((ROUNDDOWN((A8*'入力'!$A$9/1000),0))*4.9512666,0)</f>
        <v>34172</v>
      </c>
      <c r="D8" s="8">
        <f>ROUND((ROUNDDOWN((A8*'入力'!$A$9/1000),0))*5.9318472,0)</f>
        <v>34061</v>
      </c>
      <c r="E8" s="12">
        <f>B8+ROUND((ROUNDDOWN((A8*'入力'!$A$9/1000),0))*10.7869636,0)</f>
        <v>67681</v>
      </c>
      <c r="F8" s="8">
        <f>ROUNDDOWN(A8*'入力'!$B$9/1000,0)</f>
        <v>997</v>
      </c>
      <c r="G8" s="12">
        <f>F8+ROUND((ROUNDDOWN((A8*'入力'!$B$9/1000),0))*4.9512666,0)</f>
        <v>5933</v>
      </c>
      <c r="H8" s="8">
        <f>ROUND((ROUNDDOWN((A8*'入力'!$B$9/1000),0))*5.9318472,0)</f>
        <v>5914</v>
      </c>
      <c r="I8" s="12">
        <f>F8+ROUND((ROUNDDOWN((A8*'入力'!$B$9/1000),0))*10.7869636,0)</f>
        <v>11752</v>
      </c>
    </row>
    <row r="9" spans="1:9" ht="24.75" customHeight="1">
      <c r="A9" s="10">
        <v>68000</v>
      </c>
      <c r="B9" s="8">
        <f>ROUNDDOWN(A9*'入力'!$A$9/1000,0)</f>
        <v>6732</v>
      </c>
      <c r="C9" s="12">
        <f>B9+ROUND((ROUNDDOWN((A9*'入力'!$A$9/1000),0))*4.9512666,0)</f>
        <v>40064</v>
      </c>
      <c r="D9" s="8">
        <f>ROUND((ROUNDDOWN((A9*'入力'!$A$9/1000),0))*5.9318472,0)</f>
        <v>39933</v>
      </c>
      <c r="E9" s="12">
        <f>B9+ROUND((ROUNDDOWN((A9*'入力'!$A$9/1000),0))*10.7869636,0)</f>
        <v>79350</v>
      </c>
      <c r="F9" s="8">
        <f>ROUNDDOWN(A9*'入力'!$B$9/1000,0)</f>
        <v>1169</v>
      </c>
      <c r="G9" s="12">
        <f>F9+ROUND((ROUNDDOWN((A9*'入力'!$B$9/1000),0))*4.9512666,0)</f>
        <v>6957</v>
      </c>
      <c r="H9" s="8">
        <f>ROUND((ROUNDDOWN((A9*'入力'!$B$9/1000),0))*5.9318472,0)</f>
        <v>6934</v>
      </c>
      <c r="I9" s="12">
        <f>F9+ROUND((ROUNDDOWN((A9*'入力'!$B$9/1000),0))*10.7869636,0)</f>
        <v>13779</v>
      </c>
    </row>
    <row r="10" spans="1:9" ht="24.75" customHeight="1">
      <c r="A10" s="10">
        <v>78000</v>
      </c>
      <c r="B10" s="8">
        <f>ROUNDDOWN(A10*'入力'!$A$9/1000,0)</f>
        <v>7722</v>
      </c>
      <c r="C10" s="12">
        <f>B10+ROUND((ROUNDDOWN((A10*'入力'!$A$9/1000),0))*4.9512666,0)</f>
        <v>45956</v>
      </c>
      <c r="D10" s="8">
        <f>ROUND((ROUNDDOWN((A10*'入力'!$A$9/1000),0))*5.9318472,0)</f>
        <v>45806</v>
      </c>
      <c r="E10" s="12">
        <f>B10+ROUND((ROUNDDOWN((A10*'入力'!$A$9/1000),0))*10.7869636,0)</f>
        <v>91019</v>
      </c>
      <c r="F10" s="8">
        <f>ROUNDDOWN(A10*'入力'!$B$9/1000,0)</f>
        <v>1341</v>
      </c>
      <c r="G10" s="12">
        <f>F10+ROUND((ROUNDDOWN((A10*'入力'!$B$9/1000),0))*4.9512666,0)</f>
        <v>7981</v>
      </c>
      <c r="H10" s="8">
        <f>ROUND((ROUNDDOWN((A10*'入力'!$B$9/1000),0))*5.9318472,0)</f>
        <v>7955</v>
      </c>
      <c r="I10" s="12">
        <f>F10+ROUND((ROUNDDOWN((A10*'入力'!$B$9/1000),0))*10.7869636,0)</f>
        <v>15806</v>
      </c>
    </row>
    <row r="11" spans="1:9" ht="24.75" customHeight="1">
      <c r="A11" s="10">
        <v>88000</v>
      </c>
      <c r="B11" s="8">
        <f>ROUNDDOWN(A11*'入力'!$A$9/1000,0)</f>
        <v>8712</v>
      </c>
      <c r="C11" s="12">
        <f>B11+ROUND((ROUNDDOWN((A11*'入力'!$A$9/1000),0))*4.9512666,0)</f>
        <v>51847</v>
      </c>
      <c r="D11" s="8">
        <f>ROUND((ROUNDDOWN((A11*'入力'!$A$9/1000),0))*5.9318472,0)</f>
        <v>51678</v>
      </c>
      <c r="E11" s="12">
        <f>B11+ROUND((ROUNDDOWN((A11*'入力'!$A$9/1000),0))*10.7869636,0)</f>
        <v>102688</v>
      </c>
      <c r="F11" s="8">
        <f>ROUNDDOWN(A11*'入力'!$B$9/1000,0)</f>
        <v>1513</v>
      </c>
      <c r="G11" s="12">
        <f>F11+ROUND((ROUNDDOWN((A11*'入力'!$B$9/1000),0))*4.9512666,0)</f>
        <v>9004</v>
      </c>
      <c r="H11" s="8">
        <f>ROUND((ROUNDDOWN((A11*'入力'!$B$9/1000),0))*5.9318472,0)</f>
        <v>8975</v>
      </c>
      <c r="I11" s="12">
        <f>F11+ROUND((ROUNDDOWN((A11*'入力'!$B$9/1000),0))*10.7869636,0)</f>
        <v>17834</v>
      </c>
    </row>
    <row r="12" spans="1:9" ht="24.75" customHeight="1">
      <c r="A12" s="10">
        <v>98000</v>
      </c>
      <c r="B12" s="8">
        <f>ROUNDDOWN(A12*'入力'!$A$9/1000,0)</f>
        <v>9702</v>
      </c>
      <c r="C12" s="12">
        <f>B12+ROUND((ROUNDDOWN((A12*'入力'!$A$9/1000),0))*4.9512666,0)</f>
        <v>57739</v>
      </c>
      <c r="D12" s="8">
        <f>ROUND((ROUNDDOWN((A12*'入力'!$A$9/1000),0))*5.9318472,0)</f>
        <v>57551</v>
      </c>
      <c r="E12" s="12">
        <f>B12+ROUND((ROUNDDOWN((A12*'入力'!$A$9/1000),0))*10.7869636,0)</f>
        <v>114357</v>
      </c>
      <c r="F12" s="8">
        <f>ROUNDDOWN(A12*'入力'!$B$9/1000,0)</f>
        <v>1685</v>
      </c>
      <c r="G12" s="12">
        <f>F12+ROUND((ROUNDDOWN((A12*'入力'!$B$9/1000),0))*4.9512666,0)</f>
        <v>10028</v>
      </c>
      <c r="H12" s="8">
        <f>ROUND((ROUNDDOWN((A12*'入力'!$B$9/1000),0))*5.9318472,0)</f>
        <v>9995</v>
      </c>
      <c r="I12" s="12">
        <f>F12+ROUND((ROUNDDOWN((A12*'入力'!$B$9/1000),0))*10.7869636,0)</f>
        <v>19861</v>
      </c>
    </row>
    <row r="13" spans="1:9" ht="24.75" customHeight="1">
      <c r="A13" s="10">
        <v>104000</v>
      </c>
      <c r="B13" s="8">
        <f>ROUNDDOWN(A13*'入力'!$A$9/1000,0)</f>
        <v>10296</v>
      </c>
      <c r="C13" s="12">
        <f>B13+ROUND((ROUNDDOWN((A13*'入力'!$A$9/1000),0))*4.9512666,0)</f>
        <v>61274</v>
      </c>
      <c r="D13" s="8">
        <f>ROUND((ROUNDDOWN((A13*'入力'!$A$9/1000),0))*5.9318472,0)</f>
        <v>61074</v>
      </c>
      <c r="E13" s="12">
        <f>B13+ROUND((ROUNDDOWN((A13*'入力'!$A$9/1000),0))*10.7869636,0)</f>
        <v>121359</v>
      </c>
      <c r="F13" s="8">
        <f>ROUNDDOWN(A13*'入力'!$B$9/1000,0)</f>
        <v>1788</v>
      </c>
      <c r="G13" s="12">
        <f>F13+ROUND((ROUNDDOWN((A13*'入力'!$B$9/1000),0))*4.9512666,0)</f>
        <v>10641</v>
      </c>
      <c r="H13" s="8">
        <f>ROUND((ROUNDDOWN((A13*'入力'!$B$9/1000),0))*5.9318472,0)</f>
        <v>10606</v>
      </c>
      <c r="I13" s="12">
        <f>F13+ROUND((ROUNDDOWN((A13*'入力'!$B$9/1000),0))*10.7869636,0)</f>
        <v>21075</v>
      </c>
    </row>
    <row r="14" spans="1:9" ht="24.75" customHeight="1">
      <c r="A14" s="10">
        <v>110000</v>
      </c>
      <c r="B14" s="8">
        <f>ROUNDDOWN(A14*'入力'!$A$9/1000,0)</f>
        <v>10890</v>
      </c>
      <c r="C14" s="12">
        <f>B14+ROUND((ROUNDDOWN((A14*'入力'!$A$9/1000),0))*4.9512666,0)</f>
        <v>64809</v>
      </c>
      <c r="D14" s="8">
        <f>ROUND((ROUNDDOWN((A14*'入力'!$A$9/1000),0))*5.9318472,0)</f>
        <v>64598</v>
      </c>
      <c r="E14" s="12">
        <f>B14+ROUND((ROUNDDOWN((A14*'入力'!$A$9/1000),0))*10.7869636,0)</f>
        <v>128360</v>
      </c>
      <c r="F14" s="8">
        <f>ROUNDDOWN(A14*'入力'!$B$9/1000,0)</f>
        <v>1892</v>
      </c>
      <c r="G14" s="12">
        <f>F14+ROUND((ROUNDDOWN((A14*'入力'!$B$9/1000),0))*4.9512666,0)</f>
        <v>11260</v>
      </c>
      <c r="H14" s="8">
        <f>ROUND((ROUNDDOWN((A14*'入力'!$B$9/1000),0))*5.9318472,0)</f>
        <v>11223</v>
      </c>
      <c r="I14" s="12">
        <f>F14+ROUND((ROUNDDOWN((A14*'入力'!$B$9/1000),0))*10.7869636,0)</f>
        <v>22301</v>
      </c>
    </row>
    <row r="15" spans="1:9" ht="24.75" customHeight="1">
      <c r="A15" s="10">
        <v>118000</v>
      </c>
      <c r="B15" s="8">
        <f>ROUNDDOWN(A15*'入力'!$A$9/1000,0)</f>
        <v>11682</v>
      </c>
      <c r="C15" s="12">
        <f>B15+ROUND((ROUNDDOWN((A15*'入力'!$A$9/1000),0))*4.9512666,0)</f>
        <v>69523</v>
      </c>
      <c r="D15" s="8">
        <f>ROUND((ROUNDDOWN((A15*'入力'!$A$9/1000),0))*5.9318472,0)</f>
        <v>69296</v>
      </c>
      <c r="E15" s="12">
        <f>B15+ROUND((ROUNDDOWN((A15*'入力'!$A$9/1000),0))*10.7869636,0)</f>
        <v>137695</v>
      </c>
      <c r="F15" s="8">
        <f>ROUNDDOWN(A15*'入力'!$B$9/1000,0)</f>
        <v>2029</v>
      </c>
      <c r="G15" s="12">
        <f>F15+ROUND((ROUNDDOWN((A15*'入力'!$B$9/1000),0))*4.9512666,0)</f>
        <v>12075</v>
      </c>
      <c r="H15" s="8">
        <f>ROUND((ROUNDDOWN((A15*'入力'!$B$9/1000),0))*5.9318472,0)</f>
        <v>12036</v>
      </c>
      <c r="I15" s="12">
        <f>F15+ROUND((ROUNDDOWN((A15*'入力'!$B$9/1000),0))*10.7869636,0)</f>
        <v>23916</v>
      </c>
    </row>
    <row r="16" spans="1:9" ht="24.75" customHeight="1">
      <c r="A16" s="10">
        <v>126000</v>
      </c>
      <c r="B16" s="8">
        <f>ROUNDDOWN(A16*'入力'!$A$9/1000,0)</f>
        <v>12474</v>
      </c>
      <c r="C16" s="12">
        <f>B16+ROUND((ROUNDDOWN((A16*'入力'!$A$9/1000),0))*4.9512666,0)</f>
        <v>74236</v>
      </c>
      <c r="D16" s="8">
        <f>ROUND((ROUNDDOWN((A16*'入力'!$A$9/1000),0))*5.9318472,0)</f>
        <v>73994</v>
      </c>
      <c r="E16" s="12">
        <f>B16+ROUND((ROUNDDOWN((A16*'入力'!$A$9/1000),0))*10.7869636,0)</f>
        <v>147031</v>
      </c>
      <c r="F16" s="8">
        <f>ROUNDDOWN(A16*'入力'!$B$9/1000,0)</f>
        <v>2167</v>
      </c>
      <c r="G16" s="12">
        <f>F16+ROUND((ROUNDDOWN((A16*'入力'!$B$9/1000),0))*4.9512666,0)</f>
        <v>12896</v>
      </c>
      <c r="H16" s="8">
        <f>ROUND((ROUNDDOWN((A16*'入力'!$B$9/1000),0))*5.9318472,0)</f>
        <v>12854</v>
      </c>
      <c r="I16" s="12">
        <f>F16+ROUND((ROUNDDOWN((A16*'入力'!$B$9/1000),0))*10.7869636,0)</f>
        <v>25542</v>
      </c>
    </row>
    <row r="17" spans="1:9" ht="24.75" customHeight="1">
      <c r="A17" s="10">
        <v>134000</v>
      </c>
      <c r="B17" s="8">
        <f>ROUNDDOWN(A17*'入力'!$A$9/1000,0)</f>
        <v>13266</v>
      </c>
      <c r="C17" s="12">
        <f>B17+ROUND((ROUNDDOWN((A17*'入力'!$A$9/1000),0))*4.9512666,0)</f>
        <v>78950</v>
      </c>
      <c r="D17" s="8">
        <f>ROUND((ROUNDDOWN((A17*'入力'!$A$9/1000),0))*5.9318472,0)</f>
        <v>78692</v>
      </c>
      <c r="E17" s="12">
        <f>B17+ROUND((ROUNDDOWN((A17*'入力'!$A$9/1000),0))*10.7869636,0)</f>
        <v>156366</v>
      </c>
      <c r="F17" s="8">
        <f>ROUNDDOWN(A17*'入力'!$B$9/1000,0)</f>
        <v>2304</v>
      </c>
      <c r="G17" s="12">
        <f>F17+ROUND((ROUNDDOWN((A17*'入力'!$B$9/1000),0))*4.9512666,0)</f>
        <v>13712</v>
      </c>
      <c r="H17" s="8">
        <f>ROUND((ROUNDDOWN((A17*'入力'!$B$9/1000),0))*5.9318472,0)</f>
        <v>13667</v>
      </c>
      <c r="I17" s="12">
        <f>F17+ROUND((ROUNDDOWN((A17*'入力'!$B$9/1000),0))*10.7869636,0)</f>
        <v>27157</v>
      </c>
    </row>
    <row r="18" spans="1:9" ht="24.75" customHeight="1">
      <c r="A18" s="10">
        <v>142000</v>
      </c>
      <c r="B18" s="8">
        <f>ROUNDDOWN(A18*'入力'!$A$9/1000,0)</f>
        <v>14058</v>
      </c>
      <c r="C18" s="12">
        <f>B18+ROUND((ROUNDDOWN((A18*'入力'!$A$9/1000),0))*4.9512666,0)</f>
        <v>83663</v>
      </c>
      <c r="D18" s="8">
        <f>ROUND((ROUNDDOWN((A18*'入力'!$A$9/1000),0))*5.9318472,0)</f>
        <v>83390</v>
      </c>
      <c r="E18" s="12">
        <f>B18+ROUND((ROUNDDOWN((A18*'入力'!$A$9/1000),0))*10.7869636,0)</f>
        <v>165701</v>
      </c>
      <c r="F18" s="8">
        <f>ROUNDDOWN(A18*'入力'!$B$9/1000,0)</f>
        <v>2442</v>
      </c>
      <c r="G18" s="12">
        <f>F18+ROUND((ROUNDDOWN((A18*'入力'!$B$9/1000),0))*4.9512666,0)</f>
        <v>14533</v>
      </c>
      <c r="H18" s="8">
        <f>ROUND((ROUNDDOWN((A18*'入力'!$B$9/1000),0))*5.9318472,0)</f>
        <v>14486</v>
      </c>
      <c r="I18" s="12">
        <f>F18+ROUND((ROUNDDOWN((A18*'入力'!$B$9/1000),0))*10.7869636,0)</f>
        <v>28784</v>
      </c>
    </row>
    <row r="19" spans="1:9" ht="24.75" customHeight="1">
      <c r="A19" s="10">
        <v>150000</v>
      </c>
      <c r="B19" s="8">
        <f>ROUNDDOWN(A19*'入力'!$A$9/1000,0)</f>
        <v>14850</v>
      </c>
      <c r="C19" s="12">
        <f>B19+ROUND((ROUNDDOWN((A19*'入力'!$A$9/1000),0))*4.9512666,0)</f>
        <v>88376</v>
      </c>
      <c r="D19" s="8">
        <f>ROUND((ROUNDDOWN((A19*'入力'!$A$9/1000),0))*5.9318472,0)</f>
        <v>88088</v>
      </c>
      <c r="E19" s="12">
        <f>B19+ROUND((ROUNDDOWN((A19*'入力'!$A$9/1000),0))*10.7869636,0)</f>
        <v>175036</v>
      </c>
      <c r="F19" s="8">
        <f>ROUNDDOWN(A19*'入力'!$B$9/1000,0)</f>
        <v>2580</v>
      </c>
      <c r="G19" s="12">
        <f>F19+ROUND((ROUNDDOWN((A19*'入力'!$B$9/1000),0))*4.9512666,0)</f>
        <v>15354</v>
      </c>
      <c r="H19" s="8">
        <f>ROUND((ROUNDDOWN((A19*'入力'!$B$9/1000),0))*5.9318472,0)</f>
        <v>15304</v>
      </c>
      <c r="I19" s="12">
        <f>F19+ROUND((ROUNDDOWN((A19*'入力'!$B$9/1000),0))*10.7869636,0)</f>
        <v>30410</v>
      </c>
    </row>
    <row r="20" spans="1:9" ht="24.75" customHeight="1">
      <c r="A20" s="10">
        <v>160000</v>
      </c>
      <c r="B20" s="8">
        <f>ROUNDDOWN(A20*'入力'!$A$9/1000,0)</f>
        <v>15840</v>
      </c>
      <c r="C20" s="12">
        <f>B20+ROUND((ROUNDDOWN((A20*'入力'!$A$9/1000),0))*4.9512666,0)</f>
        <v>94268</v>
      </c>
      <c r="D20" s="8">
        <f>ROUND((ROUNDDOWN((A20*'入力'!$A$9/1000),0))*5.9318472,0)</f>
        <v>93960</v>
      </c>
      <c r="E20" s="12">
        <f>B20+ROUND((ROUNDDOWN((A20*'入力'!$A$9/1000),0))*10.7869636,0)</f>
        <v>186706</v>
      </c>
      <c r="F20" s="8">
        <f>ROUNDDOWN(A20*'入力'!$B$9/1000,0)</f>
        <v>2752</v>
      </c>
      <c r="G20" s="12">
        <f>F20+ROUND((ROUNDDOWN((A20*'入力'!$B$9/1000),0))*4.9512666,0)</f>
        <v>16378</v>
      </c>
      <c r="H20" s="8">
        <f>ROUND((ROUNDDOWN((A20*'入力'!$B$9/1000),0))*5.9318472,0)</f>
        <v>16324</v>
      </c>
      <c r="I20" s="12">
        <f>F20+ROUND((ROUNDDOWN((A20*'入力'!$B$9/1000),0))*10.7869636,0)</f>
        <v>32438</v>
      </c>
    </row>
    <row r="21" spans="1:9" ht="24.75" customHeight="1">
      <c r="A21" s="10">
        <v>170000</v>
      </c>
      <c r="B21" s="13">
        <f>ROUNDDOWN(A21*'入力'!$A$9/1000,0)</f>
        <v>16830</v>
      </c>
      <c r="C21" s="12">
        <f>B21+ROUND((ROUNDDOWN((A21*'入力'!$A$9/1000),0))*4.9512666,0)</f>
        <v>100160</v>
      </c>
      <c r="D21" s="13">
        <f>ROUND((ROUNDDOWN((A21*'入力'!$A$9/1000),0))*5.9318472,0)</f>
        <v>99833</v>
      </c>
      <c r="E21" s="12">
        <f>B21+ROUND((ROUNDDOWN((A21*'入力'!$A$9/1000),0))*10.7869636,0)</f>
        <v>198375</v>
      </c>
      <c r="F21" s="13">
        <f>ROUNDDOWN(A21*'入力'!$B$9/1000,0)</f>
        <v>2924</v>
      </c>
      <c r="G21" s="12">
        <f>F21+ROUND((ROUNDDOWN((A21*'入力'!$B$9/1000),0))*4.9512666,0)</f>
        <v>17402</v>
      </c>
      <c r="H21" s="13">
        <f>ROUND((ROUNDDOWN((A21*'入力'!$B$9/1000),0))*5.9318472,0)</f>
        <v>17345</v>
      </c>
      <c r="I21" s="12">
        <f>F21+ROUND((ROUNDDOWN((A21*'入力'!$B$9/1000),0))*10.7869636,0)</f>
        <v>34465</v>
      </c>
    </row>
    <row r="22" spans="1:9" ht="24.75" customHeight="1">
      <c r="A22" s="10">
        <v>180000</v>
      </c>
      <c r="B22" s="13">
        <f>ROUNDDOWN(A22*'入力'!$A$9/1000,0)</f>
        <v>17820</v>
      </c>
      <c r="C22" s="12">
        <f>B22+ROUND((ROUNDDOWN((A22*'入力'!$A$9/1000),0))*4.9512666,0)</f>
        <v>106052</v>
      </c>
      <c r="D22" s="13">
        <f>ROUND((ROUNDDOWN((A22*'入力'!$A$9/1000),0))*5.9318472,0)</f>
        <v>105706</v>
      </c>
      <c r="E22" s="12">
        <f>B22+ROUND((ROUNDDOWN((A22*'入力'!$A$9/1000),0))*10.7869636,0)</f>
        <v>210044</v>
      </c>
      <c r="F22" s="13">
        <f>ROUNDDOWN(A22*'入力'!$B$9/1000,0)</f>
        <v>3096</v>
      </c>
      <c r="G22" s="12">
        <f>F22+ROUND((ROUNDDOWN((A22*'入力'!$B$9/1000),0))*4.9512666,0)</f>
        <v>18425</v>
      </c>
      <c r="H22" s="13">
        <f>ROUND((ROUNDDOWN((A22*'入力'!$B$9/1000),0))*5.9318472,0)</f>
        <v>18365</v>
      </c>
      <c r="I22" s="12">
        <f>F22+ROUND((ROUNDDOWN((A22*'入力'!$B$9/1000),0))*10.7869636,0)</f>
        <v>36492</v>
      </c>
    </row>
    <row r="23" spans="1:9" ht="24.75" customHeight="1">
      <c r="A23" s="10">
        <v>190000</v>
      </c>
      <c r="B23" s="13">
        <f>ROUNDDOWN(A23*'入力'!$A$9/1000,0)</f>
        <v>18810</v>
      </c>
      <c r="C23" s="12">
        <f>B23+ROUND((ROUNDDOWN((A23*'入力'!$A$9/1000),0))*4.9512666,0)</f>
        <v>111943</v>
      </c>
      <c r="D23" s="13">
        <f>ROUND((ROUNDDOWN((A23*'入力'!$A$9/1000),0))*5.9318472,0)</f>
        <v>111578</v>
      </c>
      <c r="E23" s="12">
        <f>B23+ROUND((ROUNDDOWN((A23*'入力'!$A$9/1000),0))*10.7869636,0)</f>
        <v>221713</v>
      </c>
      <c r="F23" s="13">
        <f>ROUNDDOWN(A23*'入力'!$B$9/1000,0)</f>
        <v>3268</v>
      </c>
      <c r="G23" s="12">
        <f>F23+ROUND((ROUNDDOWN((A23*'入力'!$B$9/1000),0))*4.9512666,0)</f>
        <v>19449</v>
      </c>
      <c r="H23" s="13">
        <f>ROUND((ROUNDDOWN((A23*'入力'!$B$9/1000),0))*5.9318472,0)</f>
        <v>19385</v>
      </c>
      <c r="I23" s="12">
        <f>F23+ROUND((ROUNDDOWN((A23*'入力'!$B$9/1000),0))*10.7869636,0)</f>
        <v>38520</v>
      </c>
    </row>
    <row r="24" spans="1:9" ht="24.75" customHeight="1">
      <c r="A24" s="10">
        <v>200000</v>
      </c>
      <c r="B24" s="13">
        <f>ROUNDDOWN(A24*'入力'!$A$9/1000,0)</f>
        <v>19800</v>
      </c>
      <c r="C24" s="12">
        <f>B24+ROUND((ROUNDDOWN((A24*'入力'!$A$9/1000),0))*4.9512666,0)</f>
        <v>117835</v>
      </c>
      <c r="D24" s="13">
        <f>ROUND((ROUNDDOWN((A24*'入力'!$A$9/1000),0))*5.9318472,0)</f>
        <v>117451</v>
      </c>
      <c r="E24" s="12">
        <f>B24+ROUND((ROUNDDOWN((A24*'入力'!$A$9/1000),0))*10.7869636,0)</f>
        <v>233382</v>
      </c>
      <c r="F24" s="13">
        <f>ROUNDDOWN(A24*'入力'!$B$9/1000,0)</f>
        <v>3440</v>
      </c>
      <c r="G24" s="12">
        <f>F24+ROUND((ROUNDDOWN((A24*'入力'!$B$9/1000),0))*4.9512666,0)</f>
        <v>20472</v>
      </c>
      <c r="H24" s="13">
        <f>ROUND((ROUNDDOWN((A24*'入力'!$B$9/1000),0))*5.9318472,0)</f>
        <v>20406</v>
      </c>
      <c r="I24" s="12">
        <f>F24+ROUND((ROUNDDOWN((A24*'入力'!$B$9/1000),0))*10.7869636,0)</f>
        <v>40547</v>
      </c>
    </row>
    <row r="25" spans="1:9" ht="24.75" customHeight="1">
      <c r="A25" s="10">
        <v>220000</v>
      </c>
      <c r="B25" s="13">
        <f>ROUNDDOWN(A25*'入力'!$A$9/1000,0)</f>
        <v>21780</v>
      </c>
      <c r="C25" s="12">
        <f>B25+ROUND((ROUNDDOWN((A25*'入力'!$A$9/1000),0))*4.9512666,0)</f>
        <v>129619</v>
      </c>
      <c r="D25" s="13">
        <f>ROUND((ROUNDDOWN((A25*'入力'!$A$9/1000),0))*5.9318472,0)</f>
        <v>129196</v>
      </c>
      <c r="E25" s="12">
        <f>B25+ROUND((ROUNDDOWN((A25*'入力'!$A$9/1000),0))*10.7869636,0)</f>
        <v>256720</v>
      </c>
      <c r="F25" s="13">
        <f>ROUNDDOWN(A25*'入力'!$B$9/1000,0)</f>
        <v>3784</v>
      </c>
      <c r="G25" s="12">
        <f>F25+ROUND((ROUNDDOWN((A25*'入力'!$B$9/1000),0))*4.9512666,0)</f>
        <v>22520</v>
      </c>
      <c r="H25" s="13">
        <f>ROUND((ROUNDDOWN((A25*'入力'!$B$9/1000),0))*5.9318472,0)</f>
        <v>22446</v>
      </c>
      <c r="I25" s="12">
        <f>F25+ROUND((ROUNDDOWN((A25*'入力'!$B$9/1000),0))*10.7869636,0)</f>
        <v>44602</v>
      </c>
    </row>
    <row r="26" spans="1:9" ht="24.75" customHeight="1">
      <c r="A26" s="10">
        <v>240000</v>
      </c>
      <c r="B26" s="13">
        <f>ROUNDDOWN(A26*'入力'!$A$9/1000,0)</f>
        <v>23760</v>
      </c>
      <c r="C26" s="12">
        <f>B26+ROUND((ROUNDDOWN((A26*'入力'!$A$9/1000),0))*4.9512666,0)</f>
        <v>141402</v>
      </c>
      <c r="D26" s="13">
        <f>ROUND((ROUNDDOWN((A26*'入力'!$A$9/1000),0))*5.9318472,0)</f>
        <v>140941</v>
      </c>
      <c r="E26" s="12">
        <f>B26+ROUND((ROUNDDOWN((A26*'入力'!$A$9/1000),0))*10.7869636,0)</f>
        <v>280058</v>
      </c>
      <c r="F26" s="13">
        <f>ROUNDDOWN(A26*'入力'!$B$9/1000,0)</f>
        <v>4128</v>
      </c>
      <c r="G26" s="12">
        <f>F26+ROUND((ROUNDDOWN((A26*'入力'!$B$9/1000),0))*4.9512666,0)</f>
        <v>24567</v>
      </c>
      <c r="H26" s="13">
        <f>ROUND((ROUNDDOWN((A26*'入力'!$B$9/1000),0))*5.9318472,0)</f>
        <v>24487</v>
      </c>
      <c r="I26" s="12">
        <f>F26+ROUND((ROUNDDOWN((A26*'入力'!$B$9/1000),0))*10.7869636,0)</f>
        <v>48657</v>
      </c>
    </row>
    <row r="27" spans="1:9" ht="24.75" customHeight="1">
      <c r="A27" s="10">
        <v>260000</v>
      </c>
      <c r="B27" s="8">
        <f>ROUNDDOWN(A27*'入力'!$A$9/1000,0)</f>
        <v>25740</v>
      </c>
      <c r="C27" s="12">
        <f>B27+ROUND((ROUNDDOWN((A27*'入力'!$A$9/1000),0))*4.9512666,0)</f>
        <v>153186</v>
      </c>
      <c r="D27" s="8">
        <f>ROUND((ROUNDDOWN((A27*'入力'!$A$9/1000),0))*5.9318472,0)</f>
        <v>152686</v>
      </c>
      <c r="E27" s="12">
        <f>B27+ROUND((ROUNDDOWN((A27*'入力'!$A$9/1000),0))*10.7869636,0)</f>
        <v>303396</v>
      </c>
      <c r="F27" s="8">
        <f>ROUNDDOWN(A27*'入力'!$B$9/1000,0)</f>
        <v>4472</v>
      </c>
      <c r="G27" s="12">
        <f>F27+ROUND((ROUNDDOWN((A27*'入力'!$B$9/1000),0))*4.9512666,0)</f>
        <v>26614</v>
      </c>
      <c r="H27" s="8">
        <f>ROUND((ROUNDDOWN((A27*'入力'!$B$9/1000),0))*5.9318472,0)</f>
        <v>26527</v>
      </c>
      <c r="I27" s="12">
        <f>F27+ROUND((ROUNDDOWN((A27*'入力'!$B$9/1000),0))*10.7869636,0)</f>
        <v>52711</v>
      </c>
    </row>
    <row r="28" spans="1:9" ht="24.75" customHeight="1">
      <c r="A28" s="10">
        <v>280000</v>
      </c>
      <c r="B28" s="8">
        <f>ROUNDDOWN(A28*'入力'!$A$9/1000,0)</f>
        <v>27720</v>
      </c>
      <c r="C28" s="12">
        <f>B28+ROUND((ROUNDDOWN((A28*'入力'!$A$9/1000),0))*4.9512666,0)</f>
        <v>164969</v>
      </c>
      <c r="D28" s="8">
        <f>ROUND((ROUNDDOWN((A28*'入力'!$A$9/1000),0))*5.9318472,0)</f>
        <v>164431</v>
      </c>
      <c r="E28" s="12">
        <f>B28+ROUND((ROUNDDOWN((A28*'入力'!$A$9/1000),0))*10.7869636,0)</f>
        <v>326735</v>
      </c>
      <c r="F28" s="8">
        <f>ROUNDDOWN(A28*'入力'!$B$9/1000,0)</f>
        <v>4816</v>
      </c>
      <c r="G28" s="12">
        <f>F28+ROUND((ROUNDDOWN((A28*'入力'!$B$9/1000),0))*4.9512666,0)</f>
        <v>28661</v>
      </c>
      <c r="H28" s="8">
        <f>ROUND((ROUNDDOWN((A28*'入力'!$B$9/1000),0))*5.9318472,0)</f>
        <v>28568</v>
      </c>
      <c r="I28" s="12">
        <f>F28+ROUND((ROUNDDOWN((A28*'入力'!$B$9/1000),0))*10.7869636,0)</f>
        <v>56766</v>
      </c>
    </row>
    <row r="29" spans="1:9" ht="24.75" customHeight="1">
      <c r="A29" s="10">
        <v>300000</v>
      </c>
      <c r="B29" s="8">
        <f>ROUNDDOWN(A29*'入力'!$A$9/1000,0)</f>
        <v>29700</v>
      </c>
      <c r="C29" s="12">
        <f>B29+ROUND((ROUNDDOWN((A29*'入力'!$A$9/1000),0))*4.9512666,0)</f>
        <v>176753</v>
      </c>
      <c r="D29" s="8">
        <f>ROUND((ROUNDDOWN((A29*'入力'!$A$9/1000),0))*5.9318472,0)</f>
        <v>176176</v>
      </c>
      <c r="E29" s="12">
        <f>B29+ROUND((ROUNDDOWN((A29*'入力'!$A$9/1000),0))*10.7869636,0)</f>
        <v>350073</v>
      </c>
      <c r="F29" s="8">
        <f>ROUNDDOWN(A29*'入力'!$B$9/1000,0)</f>
        <v>5160</v>
      </c>
      <c r="G29" s="12">
        <f>F29+ROUND((ROUNDDOWN((A29*'入力'!$B$9/1000),0))*4.9512666,0)</f>
        <v>30709</v>
      </c>
      <c r="H29" s="8">
        <f>ROUND((ROUNDDOWN((A29*'入力'!$B$9/1000),0))*5.9318472,0)</f>
        <v>30608</v>
      </c>
      <c r="I29" s="12">
        <f>F29+ROUND((ROUNDDOWN((A29*'入力'!$B$9/1000),0))*10.7869636,0)</f>
        <v>60821</v>
      </c>
    </row>
    <row r="30" spans="1:9" ht="24.75" customHeight="1">
      <c r="A30" s="10">
        <v>320000</v>
      </c>
      <c r="B30" s="8">
        <f>ROUNDDOWN(A30*'入力'!$A$9/1000,0)</f>
        <v>31680</v>
      </c>
      <c r="C30" s="12">
        <f>B30+ROUND((ROUNDDOWN((A30*'入力'!$A$9/1000),0))*4.9512666,0)</f>
        <v>188536</v>
      </c>
      <c r="D30" s="8">
        <f>ROUND((ROUNDDOWN((A30*'入力'!$A$9/1000),0))*5.9318472,0)</f>
        <v>187921</v>
      </c>
      <c r="E30" s="12">
        <f>B30+ROUND((ROUNDDOWN((A30*'入力'!$A$9/1000),0))*10.7869636,0)</f>
        <v>373411</v>
      </c>
      <c r="F30" s="8">
        <f>ROUNDDOWN(A30*'入力'!$B$9/1000,0)</f>
        <v>5504</v>
      </c>
      <c r="G30" s="12">
        <f>F30+ROUND((ROUNDDOWN((A30*'入力'!$B$9/1000),0))*4.9512666,0)</f>
        <v>32756</v>
      </c>
      <c r="H30" s="8">
        <f>ROUND((ROUNDDOWN((A30*'入力'!$B$9/1000),0))*5.9318472,0)</f>
        <v>32649</v>
      </c>
      <c r="I30" s="12">
        <f>F30+ROUND((ROUNDDOWN((A30*'入力'!$B$9/1000),0))*10.7869636,0)</f>
        <v>64875</v>
      </c>
    </row>
    <row r="31" spans="1:9" ht="24.75" customHeight="1">
      <c r="A31" s="10">
        <v>340000</v>
      </c>
      <c r="B31" s="13">
        <f>ROUNDDOWN(A31*'入力'!$A$9/1000,0)</f>
        <v>33660</v>
      </c>
      <c r="C31" s="12">
        <f>B31+ROUND((ROUNDDOWN((A31*'入力'!$A$9/1000),0))*4.9512666,0)</f>
        <v>200320</v>
      </c>
      <c r="D31" s="13">
        <f>ROUND((ROUNDDOWN((A31*'入力'!$A$9/1000),0))*5.9318472,0)</f>
        <v>199666</v>
      </c>
      <c r="E31" s="12">
        <f>B31+ROUND((ROUNDDOWN((A31*'入力'!$A$9/1000),0))*10.7869636,0)</f>
        <v>396749</v>
      </c>
      <c r="F31" s="13">
        <f>ROUNDDOWN(A31*'入力'!$B$9/1000,0)</f>
        <v>5848</v>
      </c>
      <c r="G31" s="12">
        <f>F31+ROUND((ROUNDDOWN((A31*'入力'!$B$9/1000),0))*4.9512666,0)</f>
        <v>34803</v>
      </c>
      <c r="H31" s="13">
        <f>ROUND((ROUNDDOWN((A31*'入力'!$B$9/1000),0))*5.9318472,0)</f>
        <v>34689</v>
      </c>
      <c r="I31" s="12">
        <f>F31+ROUND((ROUNDDOWN((A31*'入力'!$B$9/1000),0))*10.7869636,0)</f>
        <v>68930</v>
      </c>
    </row>
    <row r="32" spans="1:9" ht="24.75" customHeight="1" thickBot="1">
      <c r="A32" s="10">
        <v>360000</v>
      </c>
      <c r="B32" s="13">
        <f>ROUNDDOWN(A32*'入力'!$A$9/1000,0)</f>
        <v>35640</v>
      </c>
      <c r="C32" s="12">
        <f>B32+ROUND((ROUNDDOWN((A32*'入力'!$A$9/1000),0))*4.9512666,0)</f>
        <v>212103</v>
      </c>
      <c r="D32" s="13">
        <f>ROUND((ROUNDDOWN((A32*'入力'!$A$9/1000),0))*5.9318472,0)</f>
        <v>211411</v>
      </c>
      <c r="E32" s="12">
        <f>B32+ROUND((ROUNDDOWN((A32*'入力'!$A$9/1000),0))*10.7869636,0)</f>
        <v>420087</v>
      </c>
      <c r="F32" s="13">
        <f>ROUNDDOWN(A32*'入力'!$B$9/1000,0)</f>
        <v>6192</v>
      </c>
      <c r="G32" s="12">
        <f>F32+ROUND((ROUNDDOWN((A32*'入力'!$B$9/1000),0))*4.9512666,0)</f>
        <v>36850</v>
      </c>
      <c r="H32" s="13">
        <f>ROUND((ROUNDDOWN((A32*'入力'!$B$9/1000),0))*5.9318472,0)</f>
        <v>36730</v>
      </c>
      <c r="I32" s="12">
        <f>F32+ROUND((ROUNDDOWN((A32*'入力'!$B$9/1000),0))*10.7869636,0)</f>
        <v>72985</v>
      </c>
    </row>
    <row r="33" spans="1:9" ht="24.75" customHeight="1" thickBot="1" thickTop="1">
      <c r="A33" s="17">
        <v>380000</v>
      </c>
      <c r="B33" s="17">
        <f>ROUNDDOWN(A33*'入力'!$A$9/1000,0)</f>
        <v>37620</v>
      </c>
      <c r="C33" s="17">
        <f>B33+ROUND((ROUNDDOWN((A33*'入力'!$A$9/1000),0))*4.9512666,0)</f>
        <v>223887</v>
      </c>
      <c r="D33" s="17">
        <f>ROUND((ROUNDDOWN((A33*'入力'!$A$9/1000),0))*5.9318472,0)</f>
        <v>223156</v>
      </c>
      <c r="E33" s="17">
        <f>B33+ROUND((ROUNDDOWN((A33*'入力'!$A$9/1000),0))*10.7869636,0)</f>
        <v>443426</v>
      </c>
      <c r="F33" s="17">
        <f>ROUNDDOWN(A33*'入力'!$B$9/1000,0)</f>
        <v>6536</v>
      </c>
      <c r="G33" s="17">
        <f>F33+ROUND((ROUNDDOWN((A33*'入力'!$B$9/1000),0))*4.9512666,0)</f>
        <v>38897</v>
      </c>
      <c r="H33" s="17">
        <f>ROUND((ROUNDDOWN((A33*'入力'!$B$9/1000),0))*5.9318472,0)</f>
        <v>38771</v>
      </c>
      <c r="I33" s="17">
        <f>F33+ROUND((ROUNDDOWN((A33*'入力'!$B$9/1000),0))*10.7869636,0)</f>
        <v>77040</v>
      </c>
    </row>
    <row r="34" spans="1:9" ht="24.75" customHeight="1" thickTop="1">
      <c r="A34" s="16">
        <v>410000</v>
      </c>
      <c r="B34" s="27" t="s">
        <v>21</v>
      </c>
      <c r="C34" s="28"/>
      <c r="D34" s="28"/>
      <c r="E34" s="28"/>
      <c r="F34" s="28"/>
      <c r="G34" s="28"/>
      <c r="H34" s="28"/>
      <c r="I34" s="29"/>
    </row>
    <row r="35" spans="1:9" ht="24.75" customHeight="1">
      <c r="A35" s="18" t="s">
        <v>20</v>
      </c>
      <c r="B35" s="30"/>
      <c r="C35" s="31"/>
      <c r="D35" s="31"/>
      <c r="E35" s="31"/>
      <c r="F35" s="31"/>
      <c r="G35" s="31"/>
      <c r="H35" s="31"/>
      <c r="I35" s="32"/>
    </row>
    <row r="36" spans="1:9" ht="24.75" customHeight="1">
      <c r="A36" s="15">
        <v>1390000</v>
      </c>
      <c r="B36" s="33"/>
      <c r="C36" s="34"/>
      <c r="D36" s="34"/>
      <c r="E36" s="34"/>
      <c r="F36" s="34"/>
      <c r="G36" s="34"/>
      <c r="H36" s="34"/>
      <c r="I36" s="35"/>
    </row>
    <row r="41" ht="24">
      <c r="B41" s="19"/>
    </row>
    <row r="42" spans="3:7" ht="13.5">
      <c r="C42" s="20"/>
      <c r="D42" s="20"/>
      <c r="E42" s="20"/>
      <c r="F42" s="20"/>
      <c r="G42" s="20"/>
    </row>
    <row r="43" spans="3:7" ht="13.5">
      <c r="C43" s="20"/>
      <c r="D43" s="20"/>
      <c r="E43" s="20"/>
      <c r="F43" s="20"/>
      <c r="G43" s="20"/>
    </row>
    <row r="44" spans="3:7" ht="14.25">
      <c r="C44" s="20"/>
      <c r="D44" s="21"/>
      <c r="E44" s="21"/>
      <c r="F44" s="21"/>
      <c r="G44" s="21"/>
    </row>
    <row r="45" spans="3:7" ht="14.25">
      <c r="C45" s="20"/>
      <c r="D45" s="21"/>
      <c r="E45" s="22"/>
      <c r="F45" s="21"/>
      <c r="G45" s="22"/>
    </row>
    <row r="46" spans="3:7" ht="14.25">
      <c r="C46" s="20"/>
      <c r="D46" s="21"/>
      <c r="E46" s="22"/>
      <c r="F46" s="21"/>
      <c r="G46" s="22"/>
    </row>
    <row r="47" spans="3:7" ht="14.25">
      <c r="C47" s="20"/>
      <c r="D47" s="21"/>
      <c r="E47" s="22"/>
      <c r="F47" s="21"/>
      <c r="G47" s="22"/>
    </row>
    <row r="48" spans="3:7" ht="14.25">
      <c r="C48" s="20"/>
      <c r="D48" s="21"/>
      <c r="E48" s="22"/>
      <c r="F48" s="21"/>
      <c r="G48" s="22"/>
    </row>
    <row r="49" spans="3:7" ht="14.25">
      <c r="C49" s="20"/>
      <c r="D49" s="21"/>
      <c r="E49" s="22"/>
      <c r="F49" s="21"/>
      <c r="G49" s="22"/>
    </row>
    <row r="50" spans="3:7" ht="14.25">
      <c r="C50" s="20"/>
      <c r="D50" s="21"/>
      <c r="E50" s="22"/>
      <c r="F50" s="21"/>
      <c r="G50" s="22"/>
    </row>
    <row r="51" spans="3:7" ht="13.5">
      <c r="C51" s="20"/>
      <c r="D51" s="20"/>
      <c r="E51" s="20"/>
      <c r="F51" s="20"/>
      <c r="G51" s="20"/>
    </row>
  </sheetData>
  <sheetProtection/>
  <mergeCells count="13">
    <mergeCell ref="G5:H5"/>
    <mergeCell ref="B34:I36"/>
    <mergeCell ref="I5:I6"/>
    <mergeCell ref="C5:D5"/>
    <mergeCell ref="F3:I3"/>
    <mergeCell ref="B4:E4"/>
    <mergeCell ref="F4:I4"/>
    <mergeCell ref="A5:A6"/>
    <mergeCell ref="B5:B6"/>
    <mergeCell ref="E5:E6"/>
    <mergeCell ref="A3:A4"/>
    <mergeCell ref="B3:E3"/>
    <mergeCell ref="F5:F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324</dc:creator>
  <cp:keywords/>
  <dc:description/>
  <cp:lastModifiedBy>KYOSAI</cp:lastModifiedBy>
  <cp:lastPrinted>2024-01-26T02:54:59Z</cp:lastPrinted>
  <dcterms:created xsi:type="dcterms:W3CDTF">2018-06-19T06:22:15Z</dcterms:created>
  <dcterms:modified xsi:type="dcterms:W3CDTF">2024-01-26T02:56:36Z</dcterms:modified>
  <cp:category/>
  <cp:version/>
  <cp:contentType/>
  <cp:contentStatus/>
</cp:coreProperties>
</file>